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 Dussan\Desktop\NUEVOS APLICATIVOS\Anticipo de renta\"/>
    </mc:Choice>
  </mc:AlternateContent>
  <xr:revisionPtr revIDLastSave="0" documentId="13_ncr:1_{20E2801B-10A5-48E8-BA6A-72B74B0E8FE3}" xr6:coauthVersionLast="47" xr6:coauthVersionMax="47" xr10:uidLastSave="{00000000-0000-0000-0000-000000000000}"/>
  <bookViews>
    <workbookView xWindow="-110" yWindow="-110" windowWidth="19420" windowHeight="10420" xr2:uid="{38080E43-0FF5-40AE-B705-A5341E58F3EA}"/>
  </bookViews>
  <sheets>
    <sheet name="AN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ANT!$B$1:$D$21</definedName>
    <definedName name="COD_REPRES">#N/A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[3]Lists!$AQ$3:$AQ$58</definedName>
    <definedName name="renglon_renta1">[4]Lists!$AQ$3:$AQ$58</definedName>
    <definedName name="RTE">'[1]G Ext'!#REF!</definedName>
    <definedName name="Síno">'[5]Datos de formularios'!$B$3:$B$4</definedName>
    <definedName name="wili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D16" i="1"/>
  <c r="B15" i="1"/>
  <c r="D6" i="1" l="1"/>
  <c r="D8" i="1" s="1"/>
  <c r="D13" i="1"/>
  <c r="D14" i="1" s="1"/>
  <c r="D15" i="1" s="1"/>
  <c r="D17" i="1" s="1"/>
  <c r="D19" i="1" l="1"/>
</calcChain>
</file>

<file path=xl/sharedStrings.xml><?xml version="1.0" encoding="utf-8"?>
<sst xmlns="http://schemas.openxmlformats.org/spreadsheetml/2006/main" count="15" uniqueCount="14">
  <si>
    <t>ANTICIPO OPCION 1</t>
  </si>
  <si>
    <t>Impuesto Neto de Renta año anterior</t>
  </si>
  <si>
    <t>Impuesto Neto de Renta del año gravable</t>
  </si>
  <si>
    <t>Subtotal</t>
  </si>
  <si>
    <t>Promedio</t>
  </si>
  <si>
    <t>ANTICIPO OPCION 2</t>
  </si>
  <si>
    <t>VALOR DEL ANTICIPO AÑO SIGUIENTE</t>
  </si>
  <si>
    <t>Impuesto Neto de Renta del año gravable actual</t>
  </si>
  <si>
    <t>Art. 807 del ET</t>
  </si>
  <si>
    <t>Menos: Retenciones en la fuente a favor</t>
  </si>
  <si>
    <t>OPCION 2  (Promedio)</t>
  </si>
  <si>
    <t>LIQUIDADOR DE ANTICIPO DE RENTA</t>
  </si>
  <si>
    <t>OPCION 1 (Año actual)</t>
  </si>
  <si>
    <t>Derechos Reservados: William Dussán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</si>
</sst>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 * #,##0_ ;_ * \-#,##0_ ;_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6A3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165" fontId="0" fillId="2" borderId="0" xfId="1" applyNumberFormat="1" applyFont="1" applyFill="1" applyProtection="1">
      <protection locked="0"/>
    </xf>
    <xf numFmtId="0" fontId="0" fillId="2" borderId="1" xfId="0" applyFill="1" applyBorder="1"/>
    <xf numFmtId="0" fontId="5" fillId="2" borderId="1" xfId="0" applyFont="1" applyFill="1" applyBorder="1"/>
    <xf numFmtId="0" fontId="8" fillId="3" borderId="2" xfId="0" applyFont="1" applyFill="1" applyBorder="1"/>
    <xf numFmtId="0" fontId="10" fillId="2" borderId="0" xfId="0" applyFont="1" applyFill="1"/>
    <xf numFmtId="0" fontId="11" fillId="3" borderId="2" xfId="0" applyFont="1" applyFill="1" applyBorder="1" applyAlignment="1">
      <alignment vertical="center"/>
    </xf>
    <xf numFmtId="0" fontId="0" fillId="3" borderId="2" xfId="0" applyFill="1" applyBorder="1"/>
    <xf numFmtId="0" fontId="4" fillId="2" borderId="1" xfId="0" applyFont="1" applyFill="1" applyBorder="1" applyAlignment="1">
      <alignment vertical="top"/>
    </xf>
    <xf numFmtId="166" fontId="9" fillId="4" borderId="2" xfId="1" applyNumberFormat="1" applyFont="1" applyFill="1" applyBorder="1" applyAlignment="1" applyProtection="1"/>
    <xf numFmtId="9" fontId="10" fillId="4" borderId="2" xfId="0" applyNumberFormat="1" applyFont="1" applyFill="1" applyBorder="1" applyAlignment="1">
      <alignment horizontal="left"/>
    </xf>
    <xf numFmtId="0" fontId="10" fillId="4" borderId="2" xfId="0" applyFont="1" applyFill="1" applyBorder="1"/>
    <xf numFmtId="9" fontId="8" fillId="4" borderId="2" xfId="0" applyNumberFormat="1" applyFont="1" applyFill="1" applyBorder="1"/>
    <xf numFmtId="9" fontId="10" fillId="4" borderId="2" xfId="0" applyNumberFormat="1" applyFont="1" applyFill="1" applyBorder="1"/>
    <xf numFmtId="0" fontId="0" fillId="2" borderId="0" xfId="0" applyFill="1" applyProtection="1">
      <protection locked="0"/>
    </xf>
    <xf numFmtId="0" fontId="12" fillId="4" borderId="2" xfId="0" applyFont="1" applyFill="1" applyBorder="1" applyAlignment="1">
      <alignment horizontal="left"/>
    </xf>
    <xf numFmtId="165" fontId="2" fillId="2" borderId="2" xfId="1" applyNumberFormat="1" applyFont="1" applyFill="1" applyBorder="1" applyProtection="1">
      <protection locked="0"/>
    </xf>
    <xf numFmtId="166" fontId="13" fillId="4" borderId="2" xfId="1" applyNumberFormat="1" applyFont="1" applyFill="1" applyBorder="1" applyAlignment="1" applyProtection="1"/>
    <xf numFmtId="166" fontId="13" fillId="2" borderId="2" xfId="1" applyNumberFormat="1" applyFont="1" applyFill="1" applyBorder="1" applyAlignment="1" applyProtection="1">
      <protection locked="0"/>
    </xf>
    <xf numFmtId="166" fontId="14" fillId="3" borderId="2" xfId="1" applyNumberFormat="1" applyFont="1" applyFill="1" applyBorder="1" applyAlignment="1" applyProtection="1"/>
    <xf numFmtId="166" fontId="13" fillId="2" borderId="0" xfId="1" applyNumberFormat="1" applyFont="1" applyFill="1" applyBorder="1" applyProtection="1"/>
    <xf numFmtId="166" fontId="14" fillId="4" borderId="2" xfId="1" applyNumberFormat="1" applyFont="1" applyFill="1" applyBorder="1" applyAlignment="1" applyProtection="1"/>
    <xf numFmtId="166" fontId="13" fillId="2" borderId="2" xfId="1" applyNumberFormat="1" applyFont="1" applyFill="1" applyBorder="1" applyAlignment="1" applyProtection="1"/>
    <xf numFmtId="165" fontId="6" fillId="2" borderId="0" xfId="1" applyNumberFormat="1" applyFont="1" applyFill="1" applyProtection="1"/>
    <xf numFmtId="0" fontId="15" fillId="5" borderId="0" xfId="0" applyFont="1" applyFill="1"/>
    <xf numFmtId="9" fontId="10" fillId="2" borderId="2" xfId="0" applyNumberFormat="1" applyFont="1" applyFill="1" applyBorder="1" applyAlignment="1" applyProtection="1">
      <alignment horizontal="left"/>
      <protection locked="0"/>
    </xf>
    <xf numFmtId="9" fontId="0" fillId="2" borderId="0" xfId="2" applyFont="1" applyFill="1"/>
    <xf numFmtId="166" fontId="7" fillId="3" borderId="2" xfId="0" applyNumberFormat="1" applyFont="1" applyFill="1" applyBorder="1" applyAlignment="1" applyProtection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herramienta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57150</xdr:rowOff>
    </xdr:from>
    <xdr:to>
      <xdr:col>3</xdr:col>
      <xdr:colOff>2009776</xdr:colOff>
      <xdr:row>1</xdr:row>
      <xdr:rowOff>371028</xdr:rowOff>
    </xdr:to>
    <xdr:pic>
      <xdr:nvPicPr>
        <xdr:cNvPr id="10" name="Imagen 9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7F5A635F-05F6-4C13-BE60-B145609F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57150"/>
          <a:ext cx="1819276" cy="644078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0</xdr:row>
      <xdr:rowOff>107950</xdr:rowOff>
    </xdr:from>
    <xdr:to>
      <xdr:col>6</xdr:col>
      <xdr:colOff>114608</xdr:colOff>
      <xdr:row>1</xdr:row>
      <xdr:rowOff>301780</xdr:rowOff>
    </xdr:to>
    <xdr:grpSp>
      <xdr:nvGrpSpPr>
        <xdr:cNvPr id="20" name="Grupo 19">
          <a:hlinkClick xmlns:r="http://schemas.openxmlformats.org/officeDocument/2006/relationships" r:id="rId3" tooltip="Descargar otras herramientas"/>
          <a:extLst>
            <a:ext uri="{FF2B5EF4-FFF2-40B4-BE49-F238E27FC236}">
              <a16:creationId xmlns:a16="http://schemas.microsoft.com/office/drawing/2014/main" id="{04B8D78E-2D28-4032-BA91-368DDDC01B0B}"/>
            </a:ext>
          </a:extLst>
        </xdr:cNvPr>
        <xdr:cNvGrpSpPr/>
      </xdr:nvGrpSpPr>
      <xdr:grpSpPr>
        <a:xfrm>
          <a:off x="7168029" y="107950"/>
          <a:ext cx="1679697" cy="522536"/>
          <a:chOff x="7162800" y="107950"/>
          <a:chExt cx="1683058" cy="524030"/>
        </a:xfrm>
      </xdr:grpSpPr>
      <xdr:sp macro="" textlink="">
        <xdr:nvSpPr>
          <xdr:cNvPr id="16" name="Rectángulo: esquinas redondeadas 15">
            <a:extLst>
              <a:ext uri="{FF2B5EF4-FFF2-40B4-BE49-F238E27FC236}">
                <a16:creationId xmlns:a16="http://schemas.microsoft.com/office/drawing/2014/main" id="{CD743D70-ACF8-4ACC-B4E8-C28CD4654262}"/>
              </a:ext>
            </a:extLst>
          </xdr:cNvPr>
          <xdr:cNvSpPr/>
        </xdr:nvSpPr>
        <xdr:spPr>
          <a:xfrm>
            <a:off x="7162800" y="107950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80145D0B-7E12-4CAA-AEE5-D859E365A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05956" y="138775"/>
            <a:ext cx="484727" cy="484727"/>
          </a:xfrm>
          <a:prstGeom prst="rect">
            <a:avLst/>
          </a:prstGeom>
        </xdr:spPr>
      </xdr:pic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1C5557FF-1296-4C2A-ACD5-AFCE17D1D6C3}"/>
              </a:ext>
            </a:extLst>
          </xdr:cNvPr>
          <xdr:cNvSpPr txBox="1"/>
        </xdr:nvSpPr>
        <xdr:spPr>
          <a:xfrm>
            <a:off x="7699159" y="126445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otras</a:t>
            </a:r>
          </a:p>
        </xdr:txBody>
      </xdr:sp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3E272971-1338-41AA-9B26-38A78D489210}"/>
              </a:ext>
            </a:extLst>
          </xdr:cNvPr>
          <xdr:cNvSpPr txBox="1"/>
        </xdr:nvSpPr>
        <xdr:spPr>
          <a:xfrm>
            <a:off x="7715929" y="309670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BUSINESS%20110%20TAX%20v1.4%202019%20-PRU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P%20TAX%20v1.19%20AG%202020%20prueba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GO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Conf"/>
      <sheetName val="Listas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BUSINESS 110 TAX v1"/>
    </sheetNames>
    <sheetDataSet>
      <sheetData sheetId="0">
        <row r="20000">
          <cell r="A20000">
            <v>1</v>
          </cell>
        </row>
      </sheetData>
      <sheetData sheetId="1">
        <row r="24">
          <cell r="D24">
            <v>1</v>
          </cell>
        </row>
      </sheetData>
      <sheetData sheetId="2"/>
      <sheetData sheetId="3"/>
      <sheetData sheetId="4">
        <row r="58">
          <cell r="AL5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22">
          <cell r="K122" t="str">
            <v/>
          </cell>
        </row>
      </sheetData>
      <sheetData sheetId="40">
        <row r="9">
          <cell r="D9">
            <v>0</v>
          </cell>
        </row>
      </sheetData>
      <sheetData sheetId="41">
        <row r="84">
          <cell r="E84">
            <v>0</v>
          </cell>
        </row>
      </sheetData>
      <sheetData sheetId="42"/>
      <sheetData sheetId="43"/>
      <sheetData sheetId="44"/>
      <sheetData sheetId="45"/>
      <sheetData sheetId="46"/>
      <sheetData sheetId="47">
        <row r="32">
          <cell r="V32">
            <v>0</v>
          </cell>
        </row>
      </sheetData>
      <sheetData sheetId="48"/>
      <sheetData sheetId="49">
        <row r="11">
          <cell r="R11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1">
          <cell r="G41">
            <v>0</v>
          </cell>
        </row>
      </sheetData>
      <sheetData sheetId="59">
        <row r="3018">
          <cell r="L3018">
            <v>0</v>
          </cell>
        </row>
      </sheetData>
      <sheetData sheetId="60">
        <row r="2987">
          <cell r="F2987">
            <v>0</v>
          </cell>
        </row>
      </sheetData>
      <sheetData sheetId="61"/>
      <sheetData sheetId="62"/>
      <sheetData sheetId="63">
        <row r="23">
          <cell r="G23">
            <v>0</v>
          </cell>
        </row>
      </sheetData>
      <sheetData sheetId="64"/>
      <sheetData sheetId="65"/>
      <sheetData sheetId="66">
        <row r="65">
          <cell r="Y65">
            <v>0</v>
          </cell>
        </row>
      </sheetData>
      <sheetData sheetId="67">
        <row r="61">
          <cell r="V61">
            <v>0</v>
          </cell>
        </row>
      </sheetData>
      <sheetData sheetId="68"/>
      <sheetData sheetId="69"/>
      <sheetData sheetId="70"/>
      <sheetData sheetId="71"/>
      <sheetData sheetId="72"/>
      <sheetData sheetId="73">
        <row r="21">
          <cell r="H21">
            <v>0</v>
          </cell>
        </row>
      </sheetData>
      <sheetData sheetId="74"/>
      <sheetData sheetId="75">
        <row r="39">
          <cell r="E39">
            <v>0</v>
          </cell>
        </row>
      </sheetData>
      <sheetData sheetId="76"/>
      <sheetData sheetId="77">
        <row r="61">
          <cell r="F61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9">
          <cell r="E29">
            <v>0</v>
          </cell>
        </row>
      </sheetData>
      <sheetData sheetId="94">
        <row r="9">
          <cell r="C9">
            <v>2019</v>
          </cell>
        </row>
        <row r="10">
          <cell r="C10" t="str">
            <v>Renta Año gravable 2019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210 (2)"/>
      <sheetName val="M"/>
      <sheetName val="BCE"/>
      <sheetName val="PUC"/>
      <sheetName val="210"/>
      <sheetName val="list"/>
      <sheetName val="CONF"/>
      <sheetName val="A1."/>
      <sheetName val="A2."/>
      <sheetName val="A3."/>
      <sheetName val="A4."/>
      <sheetName val="A5."/>
      <sheetName val="A6."/>
      <sheetName val="A"/>
      <sheetName val="CD"/>
      <sheetName val="Sumaria"/>
      <sheetName val="PATR"/>
      <sheetName val="PASIVO"/>
      <sheetName val="INGRESOS"/>
      <sheetName val="INCRNGO"/>
      <sheetName val="C. Y G"/>
      <sheetName val="R EXENTA"/>
      <sheetName val="DEDUCC"/>
      <sheetName val="G. OCAS"/>
      <sheetName val="ACT. FIJ"/>
      <sheetName val="INV"/>
      <sheetName val="Anexos"/>
      <sheetName val="DESC"/>
      <sheetName val="Rte"/>
      <sheetName val="RLG"/>
      <sheetName val="ECE"/>
      <sheetName val="COMP"/>
      <sheetName val="ANT"/>
      <sheetName val="R. PRES"/>
      <sheetName val="I.P"/>
      <sheetName val="J.PATR"/>
      <sheetName val="CIUU"/>
      <sheetName val="TABLA"/>
      <sheetName val="N"/>
      <sheetName val="C"/>
      <sheetName val="NOTI"/>
      <sheetName val="WNOT"/>
      <sheetName val="OB"/>
      <sheetName val="claves"/>
      <sheetName val="Registro"/>
      <sheetName val="."/>
    </sheetNames>
    <sheetDataSet>
      <sheetData sheetId="0">
        <row r="44">
          <cell r="C44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A5C1-499F-4D40-A475-97F08AF72526}">
  <sheetPr codeName="Hoja7">
    <tabColor rgb="FFFF9900"/>
  </sheetPr>
  <dimension ref="A1:J4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baseColWidth="10" defaultColWidth="11" defaultRowHeight="15.5" x14ac:dyDescent="0.35"/>
  <cols>
    <col min="1" max="1" width="1.08203125" style="1" customWidth="1"/>
    <col min="2" max="2" width="21.25" style="1" customWidth="1"/>
    <col min="3" max="3" width="40.83203125" style="1" customWidth="1"/>
    <col min="4" max="4" width="28.33203125" style="1" customWidth="1"/>
    <col min="5" max="5" width="12.08203125" style="3" bestFit="1" customWidth="1"/>
    <col min="6" max="7" width="11" style="3"/>
    <col min="8" max="8" width="9.25" style="1" customWidth="1"/>
    <col min="9" max="16384" width="11" style="1"/>
  </cols>
  <sheetData>
    <row r="1" spans="1:10" s="3" customFormat="1" ht="26.25" customHeight="1" x14ac:dyDescent="0.5">
      <c r="A1" s="1"/>
      <c r="B1" s="2"/>
      <c r="C1" s="2"/>
      <c r="D1" s="2"/>
      <c r="H1" s="1"/>
      <c r="I1" s="1"/>
    </row>
    <row r="2" spans="1:10" s="3" customFormat="1" ht="33" customHeight="1" x14ac:dyDescent="0.35">
      <c r="A2" s="1"/>
      <c r="B2" s="10" t="s">
        <v>11</v>
      </c>
      <c r="C2" s="4"/>
      <c r="D2" s="5"/>
      <c r="H2" s="1"/>
      <c r="I2" s="1"/>
    </row>
    <row r="3" spans="1:10" ht="15" customHeight="1" x14ac:dyDescent="0.35">
      <c r="B3" s="26" t="s">
        <v>8</v>
      </c>
      <c r="C3" s="26"/>
      <c r="D3" s="26"/>
    </row>
    <row r="4" spans="1:10" x14ac:dyDescent="0.35">
      <c r="B4" s="17" t="s">
        <v>12</v>
      </c>
      <c r="C4" s="17"/>
      <c r="D4" s="11"/>
      <c r="H4" s="16"/>
      <c r="I4" s="16"/>
      <c r="J4" s="16"/>
    </row>
    <row r="5" spans="1:10" x14ac:dyDescent="0.35">
      <c r="B5" s="13" t="s">
        <v>7</v>
      </c>
      <c r="C5" s="13"/>
      <c r="D5" s="18">
        <v>1000000</v>
      </c>
      <c r="H5" s="16"/>
      <c r="I5" s="16"/>
      <c r="J5" s="16"/>
    </row>
    <row r="6" spans="1:10" x14ac:dyDescent="0.35">
      <c r="B6" s="27">
        <v>0.75</v>
      </c>
      <c r="C6" s="27"/>
      <c r="D6" s="19">
        <f>ROUND(+D5*B6,-3)</f>
        <v>750000</v>
      </c>
      <c r="H6" s="16"/>
      <c r="I6" s="16"/>
      <c r="J6" s="16"/>
    </row>
    <row r="7" spans="1:10" x14ac:dyDescent="0.35">
      <c r="B7" s="13" t="s">
        <v>9</v>
      </c>
      <c r="C7" s="13"/>
      <c r="D7" s="20">
        <v>20000</v>
      </c>
      <c r="H7" s="16"/>
      <c r="I7" s="16"/>
      <c r="J7" s="16"/>
    </row>
    <row r="8" spans="1:10" x14ac:dyDescent="0.35">
      <c r="B8" s="6" t="s">
        <v>0</v>
      </c>
      <c r="C8" s="6"/>
      <c r="D8" s="21">
        <f>IF(D6-D7&lt;0,0,D6-D7)</f>
        <v>730000</v>
      </c>
      <c r="H8" s="16"/>
      <c r="I8" s="16"/>
      <c r="J8" s="16"/>
    </row>
    <row r="9" spans="1:10" ht="13.5" customHeight="1" x14ac:dyDescent="0.35">
      <c r="B9" s="7"/>
      <c r="C9" s="7"/>
      <c r="D9" s="22"/>
      <c r="H9" s="16"/>
      <c r="I9" s="16"/>
      <c r="J9" s="16"/>
    </row>
    <row r="10" spans="1:10" x14ac:dyDescent="0.35">
      <c r="B10" s="17" t="s">
        <v>10</v>
      </c>
      <c r="C10" s="17"/>
      <c r="D10" s="19"/>
      <c r="H10" s="16"/>
      <c r="I10" s="16"/>
      <c r="J10" s="16"/>
    </row>
    <row r="11" spans="1:10" x14ac:dyDescent="0.35">
      <c r="B11" s="13" t="s">
        <v>1</v>
      </c>
      <c r="C11" s="13"/>
      <c r="D11" s="20">
        <v>2000000</v>
      </c>
      <c r="E11" s="25" t="str">
        <f>IF(AND(D12&gt;0,D11=0),"&lt;&lt; Digite el valor del impuesto neto de renta del año anterior","")</f>
        <v/>
      </c>
      <c r="H11" s="16"/>
      <c r="I11" s="16"/>
      <c r="J11" s="16"/>
    </row>
    <row r="12" spans="1:10" x14ac:dyDescent="0.35">
      <c r="B12" s="13" t="s">
        <v>2</v>
      </c>
      <c r="C12" s="13"/>
      <c r="D12" s="20">
        <f>+D5</f>
        <v>1000000</v>
      </c>
      <c r="H12" s="16"/>
      <c r="I12" s="16"/>
      <c r="J12" s="16"/>
    </row>
    <row r="13" spans="1:10" x14ac:dyDescent="0.35">
      <c r="B13" s="14" t="s">
        <v>3</v>
      </c>
      <c r="C13" s="14"/>
      <c r="D13" s="23">
        <f>+D11+D12</f>
        <v>3000000</v>
      </c>
      <c r="H13" s="16"/>
      <c r="I13" s="16"/>
      <c r="J13" s="16"/>
    </row>
    <row r="14" spans="1:10" x14ac:dyDescent="0.35">
      <c r="B14" s="15" t="s">
        <v>4</v>
      </c>
      <c r="C14" s="15"/>
      <c r="D14" s="19">
        <f>D13/2</f>
        <v>1500000</v>
      </c>
      <c r="H14" s="16"/>
      <c r="I14" s="16"/>
      <c r="J14" s="16"/>
    </row>
    <row r="15" spans="1:10" s="3" customFormat="1" x14ac:dyDescent="0.35">
      <c r="A15" s="1"/>
      <c r="B15" s="12">
        <f>B6</f>
        <v>0.75</v>
      </c>
      <c r="C15" s="12"/>
      <c r="D15" s="19">
        <f>IF(B15&gt;25%,D14*B15,0)</f>
        <v>1125000</v>
      </c>
      <c r="H15" s="16"/>
      <c r="I15" s="16"/>
    </row>
    <row r="16" spans="1:10" s="3" customFormat="1" x14ac:dyDescent="0.35">
      <c r="A16" s="1"/>
      <c r="B16" s="13" t="s">
        <v>9</v>
      </c>
      <c r="C16" s="13"/>
      <c r="D16" s="24">
        <f>+D7</f>
        <v>20000</v>
      </c>
      <c r="H16" s="16"/>
      <c r="I16" s="16"/>
    </row>
    <row r="17" spans="1:10" s="3" customFormat="1" x14ac:dyDescent="0.35">
      <c r="A17" s="1"/>
      <c r="B17" s="6" t="s">
        <v>5</v>
      </c>
      <c r="C17" s="6"/>
      <c r="D17" s="21">
        <f>IF(D15-D16&lt;0,0,D15-D16)</f>
        <v>1105000</v>
      </c>
      <c r="H17" s="16"/>
      <c r="I17" s="16"/>
    </row>
    <row r="18" spans="1:10" s="3" customFormat="1" ht="3" customHeight="1" x14ac:dyDescent="0.35">
      <c r="A18" s="1"/>
      <c r="B18" s="7"/>
      <c r="C18" s="7"/>
      <c r="D18" s="22"/>
      <c r="H18" s="16"/>
      <c r="I18" s="16"/>
    </row>
    <row r="19" spans="1:10" s="3" customFormat="1" x14ac:dyDescent="0.35">
      <c r="A19" s="1"/>
      <c r="B19" s="8" t="s">
        <v>6</v>
      </c>
      <c r="C19" s="9"/>
      <c r="D19" s="29">
        <f>IF(B6=25%,D8,MIN(D8,D17))</f>
        <v>730000</v>
      </c>
      <c r="H19" s="16"/>
      <c r="I19" s="16"/>
    </row>
    <row r="20" spans="1:10" x14ac:dyDescent="0.35">
      <c r="B20" s="16"/>
      <c r="C20" s="16"/>
      <c r="D20" s="16"/>
      <c r="H20" s="16"/>
      <c r="I20" s="16"/>
      <c r="J20" s="16"/>
    </row>
    <row r="21" spans="1:10" x14ac:dyDescent="0.35">
      <c r="B21" s="16" t="s">
        <v>13</v>
      </c>
      <c r="C21" s="16"/>
      <c r="D21" s="16"/>
      <c r="H21" s="16"/>
      <c r="I21" s="16"/>
    </row>
    <row r="22" spans="1:10" x14ac:dyDescent="0.35">
      <c r="B22" s="16"/>
      <c r="C22" s="16"/>
      <c r="D22" s="16"/>
      <c r="H22" s="16"/>
      <c r="I22" s="16"/>
    </row>
    <row r="23" spans="1:10" x14ac:dyDescent="0.35">
      <c r="B23" s="16"/>
      <c r="C23" s="16"/>
      <c r="D23" s="16"/>
      <c r="H23" s="16"/>
      <c r="I23" s="16"/>
    </row>
    <row r="24" spans="1:10" x14ac:dyDescent="0.35">
      <c r="B24" s="16"/>
      <c r="C24" s="16"/>
      <c r="D24" s="16"/>
      <c r="H24" s="16"/>
      <c r="I24" s="16"/>
    </row>
    <row r="25" spans="1:10" x14ac:dyDescent="0.35">
      <c r="B25" s="16"/>
      <c r="C25" s="16"/>
      <c r="D25" s="16"/>
      <c r="H25" s="16"/>
      <c r="I25" s="16"/>
    </row>
    <row r="26" spans="1:10" x14ac:dyDescent="0.35">
      <c r="B26" s="16"/>
      <c r="C26" s="16"/>
      <c r="D26" s="16"/>
      <c r="H26" s="16"/>
      <c r="I26" s="16"/>
    </row>
    <row r="27" spans="1:10" x14ac:dyDescent="0.35">
      <c r="B27" s="16"/>
      <c r="C27" s="16"/>
      <c r="D27" s="16"/>
      <c r="H27" s="16"/>
      <c r="I27" s="16"/>
    </row>
    <row r="28" spans="1:10" x14ac:dyDescent="0.35">
      <c r="B28" s="16"/>
      <c r="C28" s="16"/>
      <c r="D28" s="16"/>
      <c r="H28" s="16"/>
      <c r="I28" s="16"/>
    </row>
    <row r="29" spans="1:10" x14ac:dyDescent="0.35">
      <c r="B29" s="16"/>
      <c r="C29" s="16"/>
      <c r="D29" s="16"/>
      <c r="H29" s="16"/>
      <c r="I29" s="16"/>
    </row>
    <row r="30" spans="1:10" x14ac:dyDescent="0.35">
      <c r="B30" s="16"/>
      <c r="C30" s="16"/>
      <c r="D30" s="16"/>
      <c r="H30" s="16"/>
      <c r="I30" s="16"/>
    </row>
    <row r="31" spans="1:10" x14ac:dyDescent="0.35">
      <c r="B31" s="16"/>
      <c r="C31" s="16"/>
      <c r="D31" s="16"/>
      <c r="H31" s="16"/>
      <c r="I31" s="16"/>
    </row>
    <row r="32" spans="1:10" x14ac:dyDescent="0.35">
      <c r="B32" s="16"/>
      <c r="C32" s="16"/>
      <c r="D32" s="16"/>
      <c r="H32" s="16"/>
      <c r="I32" s="16"/>
    </row>
    <row r="39" spans="2:2" x14ac:dyDescent="0.35">
      <c r="B39" s="28">
        <v>0</v>
      </c>
    </row>
    <row r="40" spans="2:2" x14ac:dyDescent="0.35">
      <c r="B40" s="28">
        <v>0.25</v>
      </c>
    </row>
    <row r="41" spans="2:2" x14ac:dyDescent="0.35">
      <c r="B41" s="28">
        <v>0.5</v>
      </c>
    </row>
    <row r="42" spans="2:2" x14ac:dyDescent="0.35">
      <c r="B42" s="28">
        <v>0.75</v>
      </c>
    </row>
    <row r="43" spans="2:2" x14ac:dyDescent="0.35">
      <c r="B43" s="28"/>
    </row>
  </sheetData>
  <sheetProtection algorithmName="SHA-512" hashValue="x6C4DFWiHgnnNLk2A93OOFpqn3c3G5kRySEsPovsseJno221alpsJb53RUfMl971RgvyOFx+m19/O7BTlULtZQ==" saltValue="d8/754m7aeojz5pxqbD7Jg==" spinCount="100000" sheet="1" objects="1" scenarios="1" formatCells="0" formatColumns="0" formatRows="0" insertHyperlinks="0" sort="0" autoFilter="0"/>
  <mergeCells count="15">
    <mergeCell ref="B16:C16"/>
    <mergeCell ref="B17:C17"/>
    <mergeCell ref="B19:C19"/>
    <mergeCell ref="B10:C10"/>
    <mergeCell ref="B11:C11"/>
    <mergeCell ref="B12:C12"/>
    <mergeCell ref="B13:C13"/>
    <mergeCell ref="B14:C14"/>
    <mergeCell ref="B15:C15"/>
    <mergeCell ref="B1:D1"/>
    <mergeCell ref="B4:C4"/>
    <mergeCell ref="B5:C5"/>
    <mergeCell ref="B6:C6"/>
    <mergeCell ref="B7:C7"/>
    <mergeCell ref="B8:C8"/>
  </mergeCells>
  <dataValidations disablePrompts="1" count="2">
    <dataValidation allowBlank="1" showInputMessage="1" showErrorMessage="1" prompt="Incluya las retenciones en la fuente a favor, y tambien las autorretenciones si considera que se pueden restar." sqref="D7" xr:uid="{9EA96227-5A00-416D-A0EE-8F3B0C8A03D6}"/>
    <dataValidation type="list" allowBlank="1" showInputMessage="1" showErrorMessage="1" prompt="Seleccione de la lista o digite 0%, 25%, 50%, o 75% según corresponda" sqref="B6:C6" xr:uid="{168A5486-C58B-41F4-A8B2-ADC2BF4029CA}">
      <formula1>$B$39:$B$42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scale="90" orientation="portrait" horizontalDpi="0" verticalDpi="0" r:id="rId1"/>
  <headerFooter>
    <oddFooter>&amp;L&amp;D&amp;T&amp;Cwww.consultorcontable.com&amp;RLiquidador de anticipo de renta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6CE7F500FC04D8933C6EBA65FA790" ma:contentTypeVersion="10" ma:contentTypeDescription="Crear nuevo documento." ma:contentTypeScope="" ma:versionID="402df1ebd4e8fd9a620f553455f5df34">
  <xsd:schema xmlns:xsd="http://www.w3.org/2001/XMLSchema" xmlns:xs="http://www.w3.org/2001/XMLSchema" xmlns:p="http://schemas.microsoft.com/office/2006/metadata/properties" xmlns:ns2="4d380389-e2f2-481d-ab3f-0e1013e279ad" xmlns:ns3="429c8285-774f-4659-92b8-7d2f6e18506a" targetNamespace="http://schemas.microsoft.com/office/2006/metadata/properties" ma:root="true" ma:fieldsID="b0b9c0dbcc639399f498a4bb9ac7a84b" ns2:_="" ns3:_="">
    <xsd:import namespace="4d380389-e2f2-481d-ab3f-0e1013e279ad"/>
    <xsd:import namespace="429c8285-774f-4659-92b8-7d2f6e185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80389-e2f2-481d-ab3f-0e1013e27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696addb-51a7-4e8c-99f0-4aabcb535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c8285-774f-4659-92b8-7d2f6e1850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a23e0c-cb41-45bf-8eb6-13821ca3bb9c}" ma:internalName="TaxCatchAll" ma:showField="CatchAllData" ma:web="429c8285-774f-4659-92b8-7d2f6e185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25D7B4-0F57-4F46-A225-2BB27EE764FA}"/>
</file>

<file path=customXml/itemProps2.xml><?xml version="1.0" encoding="utf-8"?>
<ds:datastoreItem xmlns:ds="http://schemas.openxmlformats.org/officeDocument/2006/customXml" ds:itemID="{16E3B51C-DB33-4DA7-9E88-04A82EFEB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</vt:lpstr>
      <vt:lpstr>ANT!Área_de_impresión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William Dussan</cp:lastModifiedBy>
  <cp:lastPrinted>2021-10-05T16:37:46Z</cp:lastPrinted>
  <dcterms:created xsi:type="dcterms:W3CDTF">2021-10-05T15:26:46Z</dcterms:created>
  <dcterms:modified xsi:type="dcterms:W3CDTF">2021-10-05T16:38:11Z</dcterms:modified>
</cp:coreProperties>
</file>